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93" activeTab="15"/>
  </bookViews>
  <sheets>
    <sheet name="дод 1" sheetId="1" r:id="rId1"/>
    <sheet name="заходи культура" sheetId="2" state="hidden" r:id="rId2"/>
    <sheet name="заходи служба" sheetId="3" state="hidden" r:id="rId3"/>
    <sheet name="заходи молодь" sheetId="4" state="hidden" r:id="rId4"/>
    <sheet name="заходи спорт" sheetId="5" state="hidden" r:id="rId5"/>
    <sheet name="дод 1 (2)" sheetId="6" r:id="rId6"/>
    <sheet name="дод 1 (3)" sheetId="7" r:id="rId7"/>
    <sheet name="дод 1 (4)" sheetId="8" r:id="rId8"/>
    <sheet name="дод 1 (5)" sheetId="9" r:id="rId9"/>
    <sheet name="дод 1 (6)" sheetId="10" r:id="rId10"/>
    <sheet name="дод 1 (7)" sheetId="11" r:id="rId11"/>
    <sheet name="дод 1 (8)" sheetId="12" r:id="rId12"/>
    <sheet name="дод 1 (9)" sheetId="13" r:id="rId13"/>
    <sheet name="дод 1 (10)" sheetId="14" r:id="rId14"/>
    <sheet name="дод 1 (11)" sheetId="15" r:id="rId15"/>
    <sheet name="дод 1 (12)" sheetId="16" r:id="rId16"/>
  </sheets>
  <definedNames>
    <definedName name="_xlnm.Print_Area" localSheetId="0">'дод 1'!$A$1:$G$38</definedName>
    <definedName name="_xlnm.Print_Area" localSheetId="13">'дод 1 (10)'!$A$1:$G$38</definedName>
    <definedName name="_xlnm.Print_Area" localSheetId="14">'дод 1 (11)'!$A$1:$G$38</definedName>
    <definedName name="_xlnm.Print_Area" localSheetId="15">'дод 1 (12)'!$A$1:$G$39</definedName>
    <definedName name="_xlnm.Print_Area" localSheetId="5">'дод 1 (2)'!$A$1:$G$38</definedName>
    <definedName name="_xlnm.Print_Area" localSheetId="6">'дод 1 (3)'!$A$1:$G$38</definedName>
    <definedName name="_xlnm.Print_Area" localSheetId="7">'дод 1 (4)'!$A$1:$G$38</definedName>
    <definedName name="_xlnm.Print_Area" localSheetId="8">'дод 1 (5)'!$A$1:$G$38</definedName>
    <definedName name="_xlnm.Print_Area" localSheetId="9">'дод 1 (6)'!$A$1:$G$38</definedName>
    <definedName name="_xlnm.Print_Area" localSheetId="10">'дод 1 (7)'!$A$1:$G$38</definedName>
    <definedName name="_xlnm.Print_Area" localSheetId="11">'дод 1 (8)'!$A$1:$G$38</definedName>
    <definedName name="_xlnm.Print_Area" localSheetId="12">'дод 1 (9)'!$A$1:$G$38</definedName>
  </definedNames>
  <calcPr fullCalcOnLoad="1"/>
</workbook>
</file>

<file path=xl/sharedStrings.xml><?xml version="1.0" encoding="utf-8"?>
<sst xmlns="http://schemas.openxmlformats.org/spreadsheetml/2006/main" count="637" uniqueCount="76">
  <si>
    <t>%</t>
  </si>
  <si>
    <t>Оплата праці</t>
  </si>
  <si>
    <t>Нарахування на заробітну плату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</si>
  <si>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</si>
  <si>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</si>
  <si>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</si>
  <si>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</si>
  <si>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</si>
  <si>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</si>
  <si>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</si>
  <si>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</si>
  <si>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</si>
  <si>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</si>
  <si>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Придбання обладанння і предметів довгострокового користування</t>
  </si>
  <si>
    <t>Капітальний ремонт</t>
  </si>
  <si>
    <t>Капітальні трансферти підприємствам (установам, організаціям)</t>
  </si>
  <si>
    <t>Найменування видатків</t>
  </si>
  <si>
    <t>Примітки</t>
  </si>
  <si>
    <t>Сума, тис. гривень</t>
  </si>
  <si>
    <t>Всього видатків загального фонду бюджету</t>
  </si>
  <si>
    <t>х</t>
  </si>
  <si>
    <t xml:space="preserve">Капітальні видатки (бюджет розвитку - кошти передані із загального до спеціального фонду) </t>
  </si>
  <si>
    <t>Разом</t>
  </si>
  <si>
    <t xml:space="preserve">Всього видатків бюджету розвитку (кошти передані із загального до спеціального фонду) </t>
  </si>
  <si>
    <t>Інші видатки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</si>
  <si>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</si>
  <si>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</si>
  <si>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Стипендії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</si>
  <si>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</si>
  <si>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</si>
  <si>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</si>
  <si>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Соціальне забезпечення</t>
  </si>
  <si>
    <t>Інші виплати населенню</t>
  </si>
  <si>
    <t>КЕКВ</t>
  </si>
  <si>
    <t>тис. грн</t>
  </si>
  <si>
    <t>Розподіл орієнтовного обсягу асигнувань обласного бюджету на 2016 рік</t>
  </si>
  <si>
    <t>на проведення централізованих заходів _________________________________ облдержадміністрації</t>
  </si>
  <si>
    <t>№</t>
  </si>
  <si>
    <t>Найменування заходів</t>
  </si>
  <si>
    <t>Відхилення</t>
  </si>
  <si>
    <t>........</t>
  </si>
  <si>
    <t>Сума витрачених коштів на проведення заходів в   2016 році</t>
  </si>
  <si>
    <t>Орієнтовна сума на проведення заходів в  2017 році</t>
  </si>
  <si>
    <t>Розподіл орієнтовного обсягу асигнувань обласного бюджету на 2017 рік</t>
  </si>
  <si>
    <t>за КПКВ ....... "назва....."</t>
  </si>
  <si>
    <t>на проведення заходів _________________________________ облдержадміністрації</t>
  </si>
  <si>
    <t>за КПКВ ....... "назва" (спортивні)</t>
  </si>
  <si>
    <t>за КПКВ ....... "назва" (молодіжні)</t>
  </si>
  <si>
    <t>за КПКВ ....... "назва"</t>
  </si>
  <si>
    <t>Реконструкція та реставрація</t>
  </si>
  <si>
    <t>Додаток 1</t>
  </si>
  <si>
    <t>Надання інших внутрішніх кредитів</t>
  </si>
  <si>
    <t xml:space="preserve"> Дослідження і розробки, окремі заходи по реалізації державних (регіональних) програм, не віднесені до заходів розвитку</t>
  </si>
  <si>
    <t>Дослідження і розробки, окремі заходи по реалізації державних (регіональних) програм, не віднесені до заходів розвитку</t>
  </si>
  <si>
    <t>Придбання обладнання для регіональної лабораторії для визначення ГМО</t>
  </si>
  <si>
    <t>,</t>
  </si>
  <si>
    <t>КПКВК 2418311 " Охорона та  раціональне використання природних ресурсів"</t>
  </si>
  <si>
    <t>Уточнений план на 2018 рік (станом на 01.11.2017)</t>
  </si>
  <si>
    <t>Розподіл орієнтовного обсягу асигнувань обласного бюджету на 2019 рік</t>
  </si>
  <si>
    <t>Розподіл орієнтовного обсягу видатків на 2019 рік</t>
  </si>
  <si>
    <t xml:space="preserve">Відхилення розподілу на 2019 рік від уточненого плану 2018 року </t>
  </si>
  <si>
    <t>КПКВК 2417110 " Реалізація програми в галузі сільського господарства " Програма фінансової підтримки органічного виробництва</t>
  </si>
  <si>
    <t>Уточнений план на 2018 рік (станом на 01.11.2018)</t>
  </si>
  <si>
    <t>КПКВК 2417110 " Реалізація програми в галузі сільського господарства"  Програма передачі нетелей багатодітним сім'ям</t>
  </si>
  <si>
    <t>КПКВК 2417110 " Реалізація програми в галузі сільського господарства "  Програма підтримки особистих селянських господарств</t>
  </si>
  <si>
    <t>КПКВК 2417110 "Реалізація програми в галузі сільського господарства " Програма розвитку рибного господарства</t>
  </si>
  <si>
    <t>КПКВК 2417110 "Реалізація програми в галузі сільського господарства" Програма підтримки розвитку сільськогосподарських обслуговуючих кооперативів</t>
  </si>
  <si>
    <t>Уточнений план на 2018 рік (станом на 01.11.2018</t>
  </si>
  <si>
    <t>"Охорона і раціональне використання земель"</t>
  </si>
  <si>
    <t xml:space="preserve">                                  ДЕПАРТАМЕНТ АПРЕПР                                                                                          КПКВК 2418320 " Збереження природно - заповідного фонду" </t>
  </si>
  <si>
    <t>КПКВК 2417693 " Іншаі заходи, пов'язані з економічною діяльністю" Програма розвитку інвестиційної, зовнішньоекономічної та виставково - ярмаркової діяльності Чернігівської області</t>
  </si>
  <si>
    <t xml:space="preserve">КПКВК 2418311 " Охорона та раціональне використання природних ресурсів"  </t>
  </si>
  <si>
    <t xml:space="preserve">КПКВК 2418312 " Утилізація відходів"  </t>
  </si>
  <si>
    <t xml:space="preserve">КПКВК 2418313 " Ліквідація іншого забруднення навколишнього природного середовища"  </t>
  </si>
  <si>
    <t xml:space="preserve">КПКВК 2418330 "Інша діяльність у сфері екології та охорони природних ресурсів"  </t>
  </si>
  <si>
    <t>Капітальне будівництво (придбання)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</si>
</sst>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\ &quot;₴&quot;;\-#,##0\ &quot;₴&quot;"/>
    <numFmt numFmtId="204" formatCode="#,##0\ &quot;₴&quot;;[Red]\-#,##0\ &quot;₴&quot;"/>
    <numFmt numFmtId="205" formatCode="#,##0.00\ &quot;₴&quot;;\-#,##0.00\ &quot;₴&quot;"/>
    <numFmt numFmtId="206" formatCode="#,##0.00\ &quot;₴&quot;;[Red]\-#,##0.00\ &quot;₴&quot;"/>
    <numFmt numFmtId="207" formatCode="_-* #,##0\ &quot;₴&quot;_-;\-* #,##0\ &quot;₴&quot;_-;_-* &quot;-&quot;\ &quot;₴&quot;_-;_-@_-"/>
    <numFmt numFmtId="208" formatCode="_-* #,##0.00\ &quot;₴&quot;_-;\-* #,##0.00\ &quot;₴&quot;_-;_-* &quot;-&quot;??\ &quot;₴&quot;_-;_-@_-"/>
    <numFmt numFmtId="209" formatCode="#,##0.0_);\-#,##0.0"/>
    <numFmt numFmtId="210" formatCode="#,##0.00_);\-#,##0.00"/>
  </numFmts>
  <fonts count="4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 wrapText="1"/>
    </xf>
    <xf numFmtId="2" fontId="2" fillId="4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188" fontId="1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wrapText="1"/>
    </xf>
    <xf numFmtId="188" fontId="0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188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2" fontId="1" fillId="4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D10" sqref="D1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5" t="s">
        <v>58</v>
      </c>
      <c r="B2" s="35"/>
      <c r="C2" s="35"/>
      <c r="D2" s="35"/>
      <c r="E2" s="35"/>
      <c r="F2" s="35"/>
      <c r="G2" s="35"/>
    </row>
    <row r="3" spans="1:7" ht="14.25" customHeight="1">
      <c r="A3" s="36"/>
      <c r="B3" s="36"/>
      <c r="C3" s="36"/>
      <c r="D3" s="36"/>
      <c r="E3" s="36"/>
      <c r="F3" s="36"/>
      <c r="G3" s="36"/>
    </row>
    <row r="4" spans="1:7" ht="66.75" customHeight="1">
      <c r="A4" s="42" t="s">
        <v>69</v>
      </c>
      <c r="B4" s="42"/>
      <c r="C4" s="42"/>
      <c r="D4" s="42"/>
      <c r="E4" s="42"/>
      <c r="F4" s="42"/>
      <c r="G4" s="42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8" t="s">
        <v>33</v>
      </c>
      <c r="B6" s="47" t="s">
        <v>16</v>
      </c>
      <c r="C6" s="47" t="s">
        <v>67</v>
      </c>
      <c r="D6" s="47" t="s">
        <v>59</v>
      </c>
      <c r="E6" s="47" t="s">
        <v>60</v>
      </c>
      <c r="F6" s="47"/>
      <c r="G6" s="43" t="s">
        <v>17</v>
      </c>
    </row>
    <row r="7" spans="1:7" ht="25.5">
      <c r="A7" s="48"/>
      <c r="B7" s="47"/>
      <c r="C7" s="47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2110</v>
      </c>
      <c r="B8" s="10" t="s">
        <v>1</v>
      </c>
      <c r="C8" s="12">
        <v>201.9</v>
      </c>
      <c r="D8" s="12">
        <v>308.5</v>
      </c>
      <c r="E8" s="7">
        <f>D8-C8</f>
        <v>106.6</v>
      </c>
      <c r="F8" s="7">
        <f>E8/C8*100</f>
        <v>52.798415056958895</v>
      </c>
      <c r="G8" s="40"/>
    </row>
    <row r="9" spans="1:7" s="2" customFormat="1" ht="17.25" customHeight="1">
      <c r="A9" s="6">
        <v>2120</v>
      </c>
      <c r="B9" s="10" t="s">
        <v>2</v>
      </c>
      <c r="C9" s="12">
        <v>44.4</v>
      </c>
      <c r="D9" s="12">
        <v>67.9</v>
      </c>
      <c r="E9" s="7">
        <f aca="true" t="shared" si="0" ref="E9:E35">D9-C9</f>
        <v>23.500000000000007</v>
      </c>
      <c r="F9" s="7">
        <f aca="true" t="shared" si="1" ref="F9:F37">E9/C9*100</f>
        <v>52.92792792792794</v>
      </c>
      <c r="G9" s="41"/>
    </row>
    <row r="10" spans="1:7" s="2" customFormat="1" ht="21.75" customHeight="1">
      <c r="A10" s="6">
        <v>2200</v>
      </c>
      <c r="B10" s="10" t="s">
        <v>28</v>
      </c>
      <c r="C10" s="7">
        <v>107.5</v>
      </c>
      <c r="D10" s="7">
        <v>110.2</v>
      </c>
      <c r="E10" s="7">
        <f t="shared" si="0"/>
        <v>2.700000000000003</v>
      </c>
      <c r="F10" s="7">
        <f t="shared" si="1"/>
        <v>2.511627906976747</v>
      </c>
      <c r="G10" s="18"/>
    </row>
    <row r="11" spans="1:7" s="2" customFormat="1" ht="31.5" customHeight="1">
      <c r="A11" s="19">
        <v>2210</v>
      </c>
      <c r="B11" s="11" t="s">
        <v>29</v>
      </c>
      <c r="C11" s="12">
        <v>42.5</v>
      </c>
      <c r="D11" s="13">
        <v>42.5</v>
      </c>
      <c r="E11" s="7">
        <f t="shared" si="0"/>
        <v>0</v>
      </c>
      <c r="F11" s="7">
        <f t="shared" si="1"/>
        <v>0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>
        <v>65</v>
      </c>
      <c r="D14" s="13">
        <v>65</v>
      </c>
      <c r="E14" s="7">
        <f t="shared" si="0"/>
        <v>0</v>
      </c>
      <c r="F14" s="7">
        <f t="shared" si="1"/>
        <v>0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0</v>
      </c>
      <c r="D16" s="7">
        <f>SUM(D17:D21)</f>
        <v>0</v>
      </c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63.75">
      <c r="A22" s="6">
        <v>2281</v>
      </c>
      <c r="B22" s="10" t="s">
        <v>52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353.8</v>
      </c>
      <c r="D29" s="17">
        <f>D8+D9+D10+D23+D24+D28</f>
        <v>486.59999999999997</v>
      </c>
      <c r="E29" s="17">
        <f>E8+E9+E10+E23+E24+E28</f>
        <v>132.8</v>
      </c>
      <c r="F29" s="17">
        <f t="shared" si="1"/>
        <v>37.53533069530808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7</v>
      </c>
      <c r="D30" s="7">
        <f>D31+D32+D34+D33</f>
        <v>0</v>
      </c>
      <c r="E30" s="7">
        <f>E31+E32+E34+E33</f>
        <v>-7</v>
      </c>
      <c r="F30" s="7">
        <f t="shared" si="1"/>
        <v>-100</v>
      </c>
      <c r="G30" s="37" t="s">
        <v>54</v>
      </c>
    </row>
    <row r="31" spans="1:7" ht="24">
      <c r="A31" s="19">
        <v>3110</v>
      </c>
      <c r="B31" s="11" t="s">
        <v>13</v>
      </c>
      <c r="C31" s="12">
        <v>7</v>
      </c>
      <c r="D31" s="8"/>
      <c r="E31" s="7">
        <f t="shared" si="0"/>
        <v>-7</v>
      </c>
      <c r="F31" s="7">
        <f t="shared" si="1"/>
        <v>-100</v>
      </c>
      <c r="G31" s="3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3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3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3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7</v>
      </c>
      <c r="D36" s="24">
        <f>D30</f>
        <v>0</v>
      </c>
      <c r="E36" s="24">
        <f>E30</f>
        <v>-7</v>
      </c>
      <c r="F36" s="17">
        <f t="shared" si="1"/>
        <v>-100</v>
      </c>
      <c r="G36" s="25"/>
    </row>
    <row r="37" spans="1:7" s="9" customFormat="1" ht="42" customHeight="1">
      <c r="A37" s="46" t="s">
        <v>22</v>
      </c>
      <c r="B37" s="46"/>
      <c r="C37" s="26">
        <f>C29+C36</f>
        <v>360.8</v>
      </c>
      <c r="D37" s="26">
        <f>D29+D36</f>
        <v>486.59999999999997</v>
      </c>
      <c r="E37" s="26">
        <f>E29+E36</f>
        <v>125.80000000000001</v>
      </c>
      <c r="F37" s="17">
        <f t="shared" si="1"/>
        <v>34.866962305986696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A39:G39"/>
    <mergeCell ref="A37:B37"/>
    <mergeCell ref="D6:D7"/>
    <mergeCell ref="E6:F6"/>
    <mergeCell ref="A6:A7"/>
    <mergeCell ref="B6:B7"/>
    <mergeCell ref="C6:C7"/>
    <mergeCell ref="A2:G2"/>
    <mergeCell ref="A3:G3"/>
    <mergeCell ref="G30:G34"/>
    <mergeCell ref="G8:G9"/>
    <mergeCell ref="A4:G4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E7" sqref="E7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5" t="s">
        <v>58</v>
      </c>
      <c r="B2" s="35"/>
      <c r="C2" s="35"/>
      <c r="D2" s="35"/>
      <c r="E2" s="35"/>
      <c r="F2" s="35"/>
      <c r="G2" s="35"/>
    </row>
    <row r="3" spans="1:7" ht="14.25" customHeight="1">
      <c r="A3" s="36"/>
      <c r="B3" s="36"/>
      <c r="C3" s="36"/>
      <c r="D3" s="36"/>
      <c r="E3" s="36"/>
      <c r="F3" s="36"/>
      <c r="G3" s="36"/>
    </row>
    <row r="4" spans="1:7" ht="66.75" customHeight="1">
      <c r="A4" s="42" t="s">
        <v>66</v>
      </c>
      <c r="B4" s="42"/>
      <c r="C4" s="42"/>
      <c r="D4" s="42"/>
      <c r="E4" s="42"/>
      <c r="F4" s="42"/>
      <c r="G4" s="42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8" t="s">
        <v>33</v>
      </c>
      <c r="B6" s="47" t="s">
        <v>16</v>
      </c>
      <c r="C6" s="47" t="s">
        <v>62</v>
      </c>
      <c r="D6" s="47" t="s">
        <v>59</v>
      </c>
      <c r="E6" s="47" t="s">
        <v>60</v>
      </c>
      <c r="F6" s="47"/>
      <c r="G6" s="43" t="s">
        <v>17</v>
      </c>
    </row>
    <row r="7" spans="1:7" ht="25.5">
      <c r="A7" s="48"/>
      <c r="B7" s="47"/>
      <c r="C7" s="47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2110</v>
      </c>
      <c r="B8" s="10" t="s">
        <v>1</v>
      </c>
      <c r="C8" s="12"/>
      <c r="D8" s="12" t="s">
        <v>55</v>
      </c>
      <c r="E8" s="7" t="e">
        <f>D8-C8</f>
        <v>#VALUE!</v>
      </c>
      <c r="F8" s="7" t="e">
        <f>E8/C8*100</f>
        <v>#VALUE!</v>
      </c>
      <c r="G8" s="40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1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500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>
        <v>8</v>
      </c>
      <c r="E13" s="7"/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500</v>
      </c>
      <c r="E22" s="7">
        <f t="shared" si="0"/>
        <v>500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v>500</v>
      </c>
      <c r="E29" s="17" t="e">
        <f>E8+E9+E10+E23+E24+E28</f>
        <v>#VALUE!</v>
      </c>
      <c r="F29" s="17" t="e">
        <f t="shared" si="1"/>
        <v>#VALUE!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3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3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3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3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3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6" t="s">
        <v>22</v>
      </c>
      <c r="B37" s="46"/>
      <c r="C37" s="26">
        <f>C29+C36</f>
        <v>0</v>
      </c>
      <c r="D37" s="26">
        <f>D29+D36</f>
        <v>500</v>
      </c>
      <c r="E37" s="26" t="e">
        <f>E29+E36</f>
        <v>#VALUE!</v>
      </c>
      <c r="F37" s="17" t="e">
        <f t="shared" si="1"/>
        <v>#VALUE!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H36" sqref="H36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5" t="s">
        <v>58</v>
      </c>
      <c r="B2" s="35"/>
      <c r="C2" s="35"/>
      <c r="D2" s="35"/>
      <c r="E2" s="35"/>
      <c r="F2" s="35"/>
      <c r="G2" s="35"/>
    </row>
    <row r="3" spans="1:7" ht="14.25" customHeight="1">
      <c r="A3" s="36"/>
      <c r="B3" s="36"/>
      <c r="C3" s="36"/>
      <c r="D3" s="36"/>
      <c r="E3" s="36"/>
      <c r="F3" s="36"/>
      <c r="G3" s="36"/>
    </row>
    <row r="4" spans="1:7" ht="66.75" customHeight="1">
      <c r="A4" s="42" t="s">
        <v>56</v>
      </c>
      <c r="B4" s="42"/>
      <c r="C4" s="42"/>
      <c r="D4" s="42"/>
      <c r="E4" s="42"/>
      <c r="F4" s="42"/>
      <c r="G4" s="42"/>
    </row>
    <row r="5" spans="1:7" ht="39" customHeight="1">
      <c r="A5" s="28"/>
      <c r="B5" s="28" t="s">
        <v>68</v>
      </c>
      <c r="D5" s="28"/>
      <c r="E5" s="29"/>
      <c r="F5" s="31"/>
      <c r="G5" s="29" t="s">
        <v>34</v>
      </c>
    </row>
    <row r="6" spans="1:7" ht="80.25" customHeight="1">
      <c r="A6" s="48" t="s">
        <v>33</v>
      </c>
      <c r="B6" s="47" t="s">
        <v>16</v>
      </c>
      <c r="C6" s="47" t="s">
        <v>57</v>
      </c>
      <c r="D6" s="47" t="s">
        <v>59</v>
      </c>
      <c r="E6" s="47" t="s">
        <v>60</v>
      </c>
      <c r="F6" s="47"/>
      <c r="G6" s="43" t="s">
        <v>17</v>
      </c>
    </row>
    <row r="7" spans="1:7" ht="25.5">
      <c r="A7" s="48"/>
      <c r="B7" s="47"/>
      <c r="C7" s="47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0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1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-90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>
        <v>90</v>
      </c>
      <c r="D22" s="12"/>
      <c r="E22" s="7">
        <f t="shared" si="0"/>
        <v>-90</v>
      </c>
      <c r="F22" s="7">
        <f t="shared" si="1"/>
        <v>-100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f>D8+D9+D10+D23+D24+D28</f>
        <v>0</v>
      </c>
      <c r="E29" s="17">
        <f>E8+E9+E10+E23+E24+E28</f>
        <v>-90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3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3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3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3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3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6" t="s">
        <v>22</v>
      </c>
      <c r="B37" s="46"/>
      <c r="C37" s="26">
        <v>90</v>
      </c>
      <c r="D37" s="26">
        <f>D29+D36</f>
        <v>0</v>
      </c>
      <c r="E37" s="26">
        <f>E29+E36</f>
        <v>-90</v>
      </c>
      <c r="F37" s="17">
        <f t="shared" si="1"/>
        <v>-100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5" t="s">
        <v>58</v>
      </c>
      <c r="B2" s="35"/>
      <c r="C2" s="35"/>
      <c r="D2" s="35"/>
      <c r="E2" s="35"/>
      <c r="F2" s="35"/>
      <c r="G2" s="35"/>
    </row>
    <row r="3" spans="1:7" ht="14.25" customHeight="1">
      <c r="A3" s="36"/>
      <c r="B3" s="36"/>
      <c r="C3" s="36"/>
      <c r="D3" s="36"/>
      <c r="E3" s="36"/>
      <c r="F3" s="36"/>
      <c r="G3" s="36"/>
    </row>
    <row r="4" spans="1:7" ht="66.75" customHeight="1">
      <c r="A4" s="42" t="s">
        <v>70</v>
      </c>
      <c r="B4" s="42"/>
      <c r="C4" s="42"/>
      <c r="D4" s="42"/>
      <c r="E4" s="42"/>
      <c r="F4" s="42"/>
      <c r="G4" s="42"/>
    </row>
    <row r="5" spans="1:7" ht="39" customHeight="1">
      <c r="A5" s="28"/>
      <c r="B5" s="28"/>
      <c r="D5" s="28"/>
      <c r="E5" s="29"/>
      <c r="F5" s="31"/>
      <c r="G5" s="29" t="s">
        <v>34</v>
      </c>
    </row>
    <row r="6" spans="1:7" ht="80.25" customHeight="1">
      <c r="A6" s="48" t="s">
        <v>33</v>
      </c>
      <c r="B6" s="47" t="s">
        <v>16</v>
      </c>
      <c r="C6" s="47" t="s">
        <v>62</v>
      </c>
      <c r="D6" s="47" t="s">
        <v>59</v>
      </c>
      <c r="E6" s="47" t="s">
        <v>60</v>
      </c>
      <c r="F6" s="47"/>
      <c r="G6" s="43" t="s">
        <v>17</v>
      </c>
    </row>
    <row r="7" spans="1:7" ht="25.5">
      <c r="A7" s="48"/>
      <c r="B7" s="47"/>
      <c r="C7" s="47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0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1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120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>
        <v>20.7</v>
      </c>
      <c r="D11" s="13">
        <v>99</v>
      </c>
      <c r="E11" s="7">
        <f t="shared" si="0"/>
        <v>78.3</v>
      </c>
      <c r="F11" s="7">
        <f t="shared" si="1"/>
        <v>378.2608695652174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>
        <v>58.3</v>
      </c>
      <c r="D14" s="13">
        <v>100</v>
      </c>
      <c r="E14" s="7">
        <f t="shared" si="0"/>
        <v>41.7</v>
      </c>
      <c r="F14" s="7">
        <f t="shared" si="1"/>
        <v>71.52658662092625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79</v>
      </c>
      <c r="D29" s="17">
        <v>199</v>
      </c>
      <c r="E29" s="17">
        <f>E8+E9+E10+E23+E24+E28</f>
        <v>120</v>
      </c>
      <c r="F29" s="17">
        <f t="shared" si="1"/>
        <v>151.8987341772152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3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3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3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3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3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6" t="s">
        <v>22</v>
      </c>
      <c r="B37" s="46"/>
      <c r="C37" s="26">
        <v>79</v>
      </c>
      <c r="D37" s="26">
        <f>D29+D36</f>
        <v>199</v>
      </c>
      <c r="E37" s="26">
        <f>E29+E36</f>
        <v>120</v>
      </c>
      <c r="F37" s="17">
        <f t="shared" si="1"/>
        <v>151.8987341772152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25">
      <selection activeCell="D30" sqref="D3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5" t="s">
        <v>58</v>
      </c>
      <c r="B2" s="35"/>
      <c r="C2" s="35"/>
      <c r="D2" s="35"/>
      <c r="E2" s="35"/>
      <c r="F2" s="35"/>
      <c r="G2" s="35"/>
    </row>
    <row r="3" spans="1:7" ht="14.25" customHeight="1">
      <c r="A3" s="36"/>
      <c r="B3" s="36"/>
      <c r="C3" s="36"/>
      <c r="D3" s="36"/>
      <c r="E3" s="36"/>
      <c r="F3" s="36"/>
      <c r="G3" s="36"/>
    </row>
    <row r="4" spans="1:7" ht="66.75" customHeight="1">
      <c r="A4" s="42" t="s">
        <v>71</v>
      </c>
      <c r="B4" s="42"/>
      <c r="C4" s="42"/>
      <c r="D4" s="42"/>
      <c r="E4" s="42"/>
      <c r="F4" s="42"/>
      <c r="G4" s="42"/>
    </row>
    <row r="5" spans="1:7" ht="39" customHeight="1">
      <c r="A5" s="28"/>
      <c r="B5" s="28"/>
      <c r="D5" s="28"/>
      <c r="E5" s="29"/>
      <c r="F5" s="31"/>
      <c r="G5" s="29" t="s">
        <v>34</v>
      </c>
    </row>
    <row r="6" spans="1:7" ht="80.25" customHeight="1">
      <c r="A6" s="48" t="s">
        <v>33</v>
      </c>
      <c r="B6" s="47" t="s">
        <v>16</v>
      </c>
      <c r="C6" s="47" t="s">
        <v>62</v>
      </c>
      <c r="D6" s="47" t="s">
        <v>59</v>
      </c>
      <c r="E6" s="47" t="s">
        <v>60</v>
      </c>
      <c r="F6" s="47"/>
      <c r="G6" s="43" t="s">
        <v>17</v>
      </c>
    </row>
    <row r="7" spans="1:7" ht="25.5">
      <c r="A7" s="48"/>
      <c r="B7" s="47"/>
      <c r="C7" s="47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0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1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0</v>
      </c>
      <c r="D29" s="17">
        <v>0</v>
      </c>
      <c r="E29" s="17">
        <f>E8+E9+E10+E23+E24+E28</f>
        <v>0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1500</v>
      </c>
      <c r="E30" s="7">
        <f>E31+E32+E34+E33</f>
        <v>1500</v>
      </c>
      <c r="F30" s="7" t="e">
        <f t="shared" si="1"/>
        <v>#DIV/0!</v>
      </c>
      <c r="G30" s="3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3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38"/>
    </row>
    <row r="33" spans="1:7" ht="17.25" customHeight="1">
      <c r="A33" s="19">
        <v>3140</v>
      </c>
      <c r="B33" s="11" t="s">
        <v>49</v>
      </c>
      <c r="C33" s="12"/>
      <c r="D33" s="8">
        <v>1500</v>
      </c>
      <c r="E33" s="7">
        <f t="shared" si="0"/>
        <v>1500</v>
      </c>
      <c r="F33" s="7" t="e">
        <f t="shared" si="1"/>
        <v>#DIV/0!</v>
      </c>
      <c r="G33" s="3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3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1500</v>
      </c>
      <c r="E36" s="24">
        <f>E30</f>
        <v>1500</v>
      </c>
      <c r="F36" s="17" t="e">
        <f t="shared" si="1"/>
        <v>#DIV/0!</v>
      </c>
      <c r="G36" s="25"/>
    </row>
    <row r="37" spans="1:7" s="9" customFormat="1" ht="42" customHeight="1">
      <c r="A37" s="46" t="s">
        <v>22</v>
      </c>
      <c r="B37" s="46"/>
      <c r="C37" s="26">
        <v>0</v>
      </c>
      <c r="D37" s="26">
        <v>1500</v>
      </c>
      <c r="E37" s="26">
        <f>E29+E36</f>
        <v>1500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30">
      <selection activeCell="D38" sqref="D38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5" t="s">
        <v>58</v>
      </c>
      <c r="B2" s="35"/>
      <c r="C2" s="35"/>
      <c r="D2" s="35"/>
      <c r="E2" s="35"/>
      <c r="F2" s="35"/>
      <c r="G2" s="35"/>
    </row>
    <row r="3" spans="1:7" ht="14.25" customHeight="1">
      <c r="A3" s="36"/>
      <c r="B3" s="36"/>
      <c r="C3" s="36"/>
      <c r="D3" s="36"/>
      <c r="E3" s="36"/>
      <c r="F3" s="36"/>
      <c r="G3" s="36"/>
    </row>
    <row r="4" spans="1:7" ht="66.75" customHeight="1">
      <c r="A4" s="42" t="s">
        <v>72</v>
      </c>
      <c r="B4" s="42"/>
      <c r="C4" s="42"/>
      <c r="D4" s="42"/>
      <c r="E4" s="42"/>
      <c r="F4" s="42"/>
      <c r="G4" s="42"/>
    </row>
    <row r="5" spans="1:7" ht="39" customHeight="1">
      <c r="A5" s="28"/>
      <c r="B5" s="28"/>
      <c r="D5" s="28"/>
      <c r="E5" s="29"/>
      <c r="F5" s="31"/>
      <c r="G5" s="29" t="s">
        <v>34</v>
      </c>
    </row>
    <row r="6" spans="1:7" ht="80.25" customHeight="1">
      <c r="A6" s="48" t="s">
        <v>33</v>
      </c>
      <c r="B6" s="47" t="s">
        <v>16</v>
      </c>
      <c r="C6" s="47" t="s">
        <v>62</v>
      </c>
      <c r="D6" s="47" t="s">
        <v>59</v>
      </c>
      <c r="E6" s="47" t="s">
        <v>60</v>
      </c>
      <c r="F6" s="47"/>
      <c r="G6" s="43" t="s">
        <v>17</v>
      </c>
    </row>
    <row r="7" spans="1:7" ht="25.5">
      <c r="A7" s="48"/>
      <c r="B7" s="47"/>
      <c r="C7" s="47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0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1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760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>
        <v>340</v>
      </c>
      <c r="E11" s="7">
        <f t="shared" si="0"/>
        <v>340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>
        <v>420</v>
      </c>
      <c r="E14" s="7">
        <f t="shared" si="0"/>
        <v>420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0</v>
      </c>
      <c r="D29" s="17">
        <v>760</v>
      </c>
      <c r="E29" s="17">
        <f>E8+E9+E10+E23+E24+E28</f>
        <v>760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3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3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3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3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3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6" t="s">
        <v>22</v>
      </c>
      <c r="B37" s="46"/>
      <c r="C37" s="26">
        <v>0</v>
      </c>
      <c r="D37" s="26">
        <v>760</v>
      </c>
      <c r="E37" s="26">
        <f>E29+E36</f>
        <v>760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25">
      <selection activeCell="C34" sqref="C34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5" t="s">
        <v>58</v>
      </c>
      <c r="B2" s="35"/>
      <c r="C2" s="35"/>
      <c r="D2" s="35"/>
      <c r="E2" s="35"/>
      <c r="F2" s="35"/>
      <c r="G2" s="35"/>
    </row>
    <row r="3" spans="1:7" ht="14.25" customHeight="1">
      <c r="A3" s="36"/>
      <c r="B3" s="36"/>
      <c r="C3" s="36"/>
      <c r="D3" s="36"/>
      <c r="E3" s="36"/>
      <c r="F3" s="36"/>
      <c r="G3" s="36"/>
    </row>
    <row r="4" spans="1:7" ht="66.75" customHeight="1">
      <c r="A4" s="42" t="s">
        <v>73</v>
      </c>
      <c r="B4" s="42"/>
      <c r="C4" s="42"/>
      <c r="D4" s="42"/>
      <c r="E4" s="42"/>
      <c r="F4" s="42"/>
      <c r="G4" s="42"/>
    </row>
    <row r="5" spans="1:7" ht="39" customHeight="1">
      <c r="A5" s="28"/>
      <c r="B5" s="28"/>
      <c r="D5" s="28"/>
      <c r="E5" s="29"/>
      <c r="F5" s="31"/>
      <c r="G5" s="29" t="s">
        <v>34</v>
      </c>
    </row>
    <row r="6" spans="1:7" ht="80.25" customHeight="1">
      <c r="A6" s="48" t="s">
        <v>33</v>
      </c>
      <c r="B6" s="47" t="s">
        <v>16</v>
      </c>
      <c r="C6" s="47" t="s">
        <v>62</v>
      </c>
      <c r="D6" s="47" t="s">
        <v>59</v>
      </c>
      <c r="E6" s="47" t="s">
        <v>60</v>
      </c>
      <c r="F6" s="47"/>
      <c r="G6" s="43" t="s">
        <v>17</v>
      </c>
    </row>
    <row r="7" spans="1:7" ht="25.5">
      <c r="A7" s="48"/>
      <c r="B7" s="47"/>
      <c r="C7" s="47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0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1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0</v>
      </c>
      <c r="D29" s="17"/>
      <c r="E29" s="17">
        <f>E8+E9+E10+E23+E24+E28</f>
        <v>0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755.2</v>
      </c>
      <c r="D30" s="7">
        <f>D31+D32+D34+D33</f>
        <v>7930</v>
      </c>
      <c r="E30" s="7">
        <f>E31+E32+E34+E33</f>
        <v>7174.8</v>
      </c>
      <c r="F30" s="7">
        <f t="shared" si="1"/>
        <v>950.0529661016948</v>
      </c>
      <c r="G30" s="37"/>
    </row>
    <row r="31" spans="1:7" ht="24">
      <c r="A31" s="19">
        <v>3110</v>
      </c>
      <c r="B31" s="11" t="s">
        <v>13</v>
      </c>
      <c r="C31" s="12"/>
      <c r="D31" s="8">
        <v>310</v>
      </c>
      <c r="E31" s="7">
        <f t="shared" si="0"/>
        <v>310</v>
      </c>
      <c r="F31" s="7" t="e">
        <f t="shared" si="1"/>
        <v>#DIV/0!</v>
      </c>
      <c r="G31" s="3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38"/>
    </row>
    <row r="33" spans="1:7" ht="17.25" customHeight="1">
      <c r="A33" s="19">
        <v>3140</v>
      </c>
      <c r="B33" s="11" t="s">
        <v>49</v>
      </c>
      <c r="C33" s="12">
        <v>755.2</v>
      </c>
      <c r="D33" s="8">
        <v>7620</v>
      </c>
      <c r="E33" s="7">
        <f t="shared" si="0"/>
        <v>6864.8</v>
      </c>
      <c r="F33" s="7">
        <f t="shared" si="1"/>
        <v>909.0042372881356</v>
      </c>
      <c r="G33" s="3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3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755.2</v>
      </c>
      <c r="D36" s="24">
        <v>7930</v>
      </c>
      <c r="E36" s="24">
        <f>E30</f>
        <v>7174.8</v>
      </c>
      <c r="F36" s="17">
        <f t="shared" si="1"/>
        <v>950.0529661016948</v>
      </c>
      <c r="G36" s="25"/>
    </row>
    <row r="37" spans="1:7" s="9" customFormat="1" ht="42" customHeight="1">
      <c r="A37" s="46" t="s">
        <v>22</v>
      </c>
      <c r="B37" s="46"/>
      <c r="C37" s="26">
        <v>0</v>
      </c>
      <c r="D37" s="26">
        <v>7930</v>
      </c>
      <c r="E37" s="26">
        <f>E29+E36</f>
        <v>7174.8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G44"/>
  <sheetViews>
    <sheetView tabSelected="1" zoomScaleSheetLayoutView="75" zoomScalePageLayoutView="0" workbookViewId="0" topLeftCell="A36">
      <selection activeCell="C39" sqref="C39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5" t="s">
        <v>58</v>
      </c>
      <c r="B2" s="35"/>
      <c r="C2" s="35"/>
      <c r="D2" s="35"/>
      <c r="E2" s="35"/>
      <c r="F2" s="35"/>
      <c r="G2" s="35"/>
    </row>
    <row r="3" spans="1:7" ht="14.25" customHeight="1">
      <c r="A3" s="36"/>
      <c r="B3" s="36"/>
      <c r="C3" s="36"/>
      <c r="D3" s="36"/>
      <c r="E3" s="36"/>
      <c r="F3" s="36"/>
      <c r="G3" s="36"/>
    </row>
    <row r="4" spans="1:7" ht="66.75" customHeight="1">
      <c r="A4" s="42" t="s">
        <v>74</v>
      </c>
      <c r="B4" s="42"/>
      <c r="C4" s="42"/>
      <c r="D4" s="42"/>
      <c r="E4" s="42"/>
      <c r="F4" s="42"/>
      <c r="G4" s="42"/>
    </row>
    <row r="5" spans="1:7" ht="39" customHeight="1">
      <c r="A5" s="28"/>
      <c r="B5" s="28"/>
      <c r="D5" s="28"/>
      <c r="E5" s="29"/>
      <c r="F5" s="31"/>
      <c r="G5" s="29" t="s">
        <v>34</v>
      </c>
    </row>
    <row r="6" spans="1:7" ht="80.25" customHeight="1">
      <c r="A6" s="48" t="s">
        <v>33</v>
      </c>
      <c r="B6" s="47" t="s">
        <v>16</v>
      </c>
      <c r="C6" s="47" t="s">
        <v>62</v>
      </c>
      <c r="D6" s="47" t="s">
        <v>59</v>
      </c>
      <c r="E6" s="47" t="s">
        <v>60</v>
      </c>
      <c r="F6" s="47"/>
      <c r="G6" s="43" t="s">
        <v>17</v>
      </c>
    </row>
    <row r="7" spans="1:7" ht="25.5">
      <c r="A7" s="48"/>
      <c r="B7" s="47"/>
      <c r="C7" s="47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0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6">D9-C9</f>
        <v>0</v>
      </c>
      <c r="F9" s="7" t="e">
        <f aca="true" t="shared" si="1" ref="F9:F38">E9/C9*100</f>
        <v>#DIV/0!</v>
      </c>
      <c r="G9" s="41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1019.4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>
        <v>80</v>
      </c>
      <c r="D11" s="13">
        <v>660</v>
      </c>
      <c r="E11" s="7">
        <f t="shared" si="0"/>
        <v>580</v>
      </c>
      <c r="F11" s="7">
        <f t="shared" si="1"/>
        <v>725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>
        <v>830.6</v>
      </c>
      <c r="D14" s="13">
        <v>1270</v>
      </c>
      <c r="E14" s="7">
        <f t="shared" si="0"/>
        <v>439.4</v>
      </c>
      <c r="F14" s="7">
        <f t="shared" si="1"/>
        <v>52.90151697568023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910.6</v>
      </c>
      <c r="D29" s="17">
        <v>1930</v>
      </c>
      <c r="E29" s="17">
        <f>E8+E9+E10+E23+E24+E28</f>
        <v>1019.4</v>
      </c>
      <c r="F29" s="17">
        <f t="shared" si="1"/>
        <v>111.94816604436635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C31+C33+C35+C34</f>
        <v>2019.9</v>
      </c>
      <c r="D30" s="7">
        <v>2280</v>
      </c>
      <c r="E30" s="7">
        <f>E31+E33+E35+E34</f>
        <v>-419.9000000000001</v>
      </c>
      <c r="F30" s="7">
        <f t="shared" si="1"/>
        <v>-20.788157829595526</v>
      </c>
      <c r="G30" s="3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38"/>
    </row>
    <row r="32" spans="1:7" ht="24">
      <c r="A32" s="19">
        <v>3120</v>
      </c>
      <c r="B32" s="11" t="s">
        <v>75</v>
      </c>
      <c r="C32" s="12"/>
      <c r="D32" s="8">
        <v>680</v>
      </c>
      <c r="E32" s="7">
        <v>680</v>
      </c>
      <c r="F32" s="7"/>
      <c r="G32" s="38"/>
    </row>
    <row r="33" spans="1:7" ht="17.25" customHeight="1">
      <c r="A33" s="19">
        <v>3130</v>
      </c>
      <c r="B33" s="11" t="s">
        <v>14</v>
      </c>
      <c r="C33" s="12"/>
      <c r="D33" s="13"/>
      <c r="E33" s="7">
        <f t="shared" si="0"/>
        <v>0</v>
      </c>
      <c r="F33" s="7" t="e">
        <f t="shared" si="1"/>
        <v>#DIV/0!</v>
      </c>
      <c r="G33" s="38"/>
    </row>
    <row r="34" spans="1:7" ht="17.25" customHeight="1">
      <c r="A34" s="19">
        <v>3140</v>
      </c>
      <c r="B34" s="11" t="s">
        <v>49</v>
      </c>
      <c r="C34" s="12">
        <v>2019.9</v>
      </c>
      <c r="D34" s="8">
        <v>1600</v>
      </c>
      <c r="E34" s="7">
        <f t="shared" si="0"/>
        <v>-419.9000000000001</v>
      </c>
      <c r="F34" s="7">
        <f t="shared" si="1"/>
        <v>-20.788157829595526</v>
      </c>
      <c r="G34" s="38"/>
    </row>
    <row r="35" spans="1:7" ht="30" customHeight="1">
      <c r="A35" s="19">
        <v>3210</v>
      </c>
      <c r="B35" s="11" t="s">
        <v>15</v>
      </c>
      <c r="C35" s="12"/>
      <c r="D35" s="8"/>
      <c r="E35" s="7">
        <f t="shared" si="0"/>
        <v>0</v>
      </c>
      <c r="F35" s="7" t="e">
        <f t="shared" si="1"/>
        <v>#DIV/0!</v>
      </c>
      <c r="G35" s="39"/>
    </row>
    <row r="36" spans="1:7" ht="30" customHeight="1">
      <c r="A36" s="19">
        <v>4113</v>
      </c>
      <c r="B36" s="11" t="s">
        <v>51</v>
      </c>
      <c r="C36" s="12"/>
      <c r="D36" s="8"/>
      <c r="E36" s="7">
        <f t="shared" si="0"/>
        <v>0</v>
      </c>
      <c r="F36" s="7" t="e">
        <f t="shared" si="1"/>
        <v>#DIV/0!</v>
      </c>
      <c r="G36" s="34"/>
    </row>
    <row r="37" spans="1:7" ht="51.75" customHeight="1">
      <c r="A37" s="22" t="s">
        <v>20</v>
      </c>
      <c r="B37" s="33" t="s">
        <v>23</v>
      </c>
      <c r="C37" s="24">
        <f>C30</f>
        <v>2019.9</v>
      </c>
      <c r="D37" s="24">
        <v>2280</v>
      </c>
      <c r="E37" s="24">
        <v>2280</v>
      </c>
      <c r="F37" s="17"/>
      <c r="G37" s="25"/>
    </row>
    <row r="38" spans="1:7" s="9" customFormat="1" ht="42" customHeight="1">
      <c r="A38" s="46" t="s">
        <v>22</v>
      </c>
      <c r="B38" s="46"/>
      <c r="C38" s="26">
        <v>2930.5</v>
      </c>
      <c r="D38" s="26">
        <v>4210</v>
      </c>
      <c r="E38" s="26">
        <f>E29+E37</f>
        <v>3299.4</v>
      </c>
      <c r="F38" s="17">
        <f t="shared" si="1"/>
        <v>112.58829551271114</v>
      </c>
      <c r="G38" s="27"/>
    </row>
    <row r="39" spans="1:6" ht="10.5" customHeight="1">
      <c r="A39" s="4"/>
      <c r="B39" s="4"/>
      <c r="C39" s="4"/>
      <c r="D39" s="5"/>
      <c r="E39" s="5"/>
      <c r="F39" s="5"/>
    </row>
    <row r="40" spans="1:7" ht="12.75">
      <c r="A40" s="45"/>
      <c r="B40" s="45"/>
      <c r="C40" s="45"/>
      <c r="D40" s="45"/>
      <c r="E40" s="45"/>
      <c r="F40" s="45"/>
      <c r="G40" s="45"/>
    </row>
    <row r="43" ht="12.75">
      <c r="D43" s="14"/>
    </row>
    <row r="44" ht="12.75">
      <c r="D44" s="14"/>
    </row>
  </sheetData>
  <sheetProtection/>
  <mergeCells count="13">
    <mergeCell ref="D6:D7"/>
    <mergeCell ref="E6:F6"/>
    <mergeCell ref="G6:G7"/>
    <mergeCell ref="G8:G9"/>
    <mergeCell ref="G30:G35"/>
    <mergeCell ref="A38:B38"/>
    <mergeCell ref="A40:G40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5" t="s">
        <v>35</v>
      </c>
      <c r="B2" s="35"/>
      <c r="C2" s="35"/>
      <c r="D2" s="35"/>
      <c r="E2" s="35"/>
      <c r="F2" s="35"/>
      <c r="G2" s="35"/>
    </row>
    <row r="3" spans="1:7" ht="43.5" customHeight="1">
      <c r="A3" s="49" t="s">
        <v>36</v>
      </c>
      <c r="B3" s="49"/>
      <c r="C3" s="49"/>
      <c r="D3" s="49"/>
      <c r="E3" s="49"/>
      <c r="F3" s="49"/>
      <c r="G3" s="49"/>
    </row>
    <row r="4" spans="1:7" ht="20.25" customHeight="1">
      <c r="A4" s="42" t="s">
        <v>44</v>
      </c>
      <c r="B4" s="42"/>
      <c r="C4" s="42"/>
      <c r="D4" s="42"/>
      <c r="E4" s="42"/>
      <c r="F4" s="42"/>
      <c r="G4" s="42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48" t="s">
        <v>37</v>
      </c>
      <c r="B6" s="47" t="s">
        <v>38</v>
      </c>
      <c r="C6" s="50" t="s">
        <v>41</v>
      </c>
      <c r="D6" s="47" t="s">
        <v>42</v>
      </c>
      <c r="E6" s="47" t="s">
        <v>39</v>
      </c>
      <c r="F6" s="47"/>
      <c r="G6" s="43" t="s">
        <v>17</v>
      </c>
    </row>
    <row r="7" spans="1:7" ht="75.75" customHeight="1">
      <c r="A7" s="48"/>
      <c r="B7" s="47"/>
      <c r="C7" s="51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46" t="s">
        <v>22</v>
      </c>
      <c r="B29" s="46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zoomScaleSheetLayoutView="75" zoomScalePageLayoutView="0" workbookViewId="0" topLeftCell="A1">
      <selection activeCell="C17" sqref="C17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5" t="s">
        <v>43</v>
      </c>
      <c r="B2" s="35"/>
      <c r="C2" s="35"/>
      <c r="D2" s="35"/>
      <c r="E2" s="35"/>
      <c r="F2" s="35"/>
      <c r="G2" s="35"/>
    </row>
    <row r="3" spans="1:7" ht="43.5" customHeight="1">
      <c r="A3" s="49" t="s">
        <v>45</v>
      </c>
      <c r="B3" s="49"/>
      <c r="C3" s="49"/>
      <c r="D3" s="49"/>
      <c r="E3" s="49"/>
      <c r="F3" s="49"/>
      <c r="G3" s="49"/>
    </row>
    <row r="4" spans="1:7" ht="20.25" customHeight="1">
      <c r="A4" s="42" t="s">
        <v>48</v>
      </c>
      <c r="B4" s="42"/>
      <c r="C4" s="42"/>
      <c r="D4" s="42"/>
      <c r="E4" s="42"/>
      <c r="F4" s="42"/>
      <c r="G4" s="42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48" t="s">
        <v>37</v>
      </c>
      <c r="B6" s="47" t="s">
        <v>38</v>
      </c>
      <c r="C6" s="50" t="s">
        <v>41</v>
      </c>
      <c r="D6" s="47" t="s">
        <v>42</v>
      </c>
      <c r="E6" s="47" t="s">
        <v>39</v>
      </c>
      <c r="F6" s="47"/>
      <c r="G6" s="43" t="s">
        <v>17</v>
      </c>
    </row>
    <row r="7" spans="1:7" ht="75.75" customHeight="1">
      <c r="A7" s="48"/>
      <c r="B7" s="47"/>
      <c r="C7" s="51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46" t="s">
        <v>22</v>
      </c>
      <c r="B29" s="46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5" t="s">
        <v>43</v>
      </c>
      <c r="B2" s="35"/>
      <c r="C2" s="35"/>
      <c r="D2" s="35"/>
      <c r="E2" s="35"/>
      <c r="F2" s="35"/>
      <c r="G2" s="35"/>
    </row>
    <row r="3" spans="1:7" ht="43.5" customHeight="1">
      <c r="A3" s="49" t="s">
        <v>45</v>
      </c>
      <c r="B3" s="49"/>
      <c r="C3" s="49"/>
      <c r="D3" s="49"/>
      <c r="E3" s="49"/>
      <c r="F3" s="49"/>
      <c r="G3" s="49"/>
    </row>
    <row r="4" spans="1:9" ht="20.25" customHeight="1">
      <c r="A4" s="42" t="s">
        <v>47</v>
      </c>
      <c r="B4" s="42"/>
      <c r="C4" s="42"/>
      <c r="D4" s="42"/>
      <c r="E4" s="42"/>
      <c r="F4" s="42"/>
      <c r="G4" s="42"/>
      <c r="H4" s="32"/>
      <c r="I4" s="32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48" t="s">
        <v>37</v>
      </c>
      <c r="B6" s="47" t="s">
        <v>38</v>
      </c>
      <c r="C6" s="50" t="s">
        <v>41</v>
      </c>
      <c r="D6" s="47" t="s">
        <v>42</v>
      </c>
      <c r="E6" s="47" t="s">
        <v>39</v>
      </c>
      <c r="F6" s="47"/>
      <c r="G6" s="43" t="s">
        <v>17</v>
      </c>
    </row>
    <row r="7" spans="1:7" ht="75.75" customHeight="1">
      <c r="A7" s="48"/>
      <c r="B7" s="47"/>
      <c r="C7" s="51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46" t="s">
        <v>22</v>
      </c>
      <c r="B29" s="46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5" t="s">
        <v>43</v>
      </c>
      <c r="B2" s="35"/>
      <c r="C2" s="35"/>
      <c r="D2" s="35"/>
      <c r="E2" s="35"/>
      <c r="F2" s="35"/>
      <c r="G2" s="35"/>
    </row>
    <row r="3" spans="1:7" ht="43.5" customHeight="1">
      <c r="A3" s="49" t="s">
        <v>45</v>
      </c>
      <c r="B3" s="49"/>
      <c r="C3" s="49"/>
      <c r="D3" s="49"/>
      <c r="E3" s="49"/>
      <c r="F3" s="49"/>
      <c r="G3" s="49"/>
    </row>
    <row r="4" spans="1:9" ht="20.25" customHeight="1">
      <c r="A4" s="42" t="s">
        <v>46</v>
      </c>
      <c r="B4" s="42"/>
      <c r="C4" s="42"/>
      <c r="D4" s="42"/>
      <c r="E4" s="42"/>
      <c r="F4" s="42"/>
      <c r="G4" s="42"/>
      <c r="H4" s="32"/>
      <c r="I4" s="32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48" t="s">
        <v>37</v>
      </c>
      <c r="B6" s="47" t="s">
        <v>38</v>
      </c>
      <c r="C6" s="50" t="s">
        <v>41</v>
      </c>
      <c r="D6" s="47" t="s">
        <v>42</v>
      </c>
      <c r="E6" s="47" t="s">
        <v>39</v>
      </c>
      <c r="F6" s="47"/>
      <c r="G6" s="43" t="s">
        <v>17</v>
      </c>
    </row>
    <row r="7" spans="1:7" ht="75.75" customHeight="1">
      <c r="A7" s="48"/>
      <c r="B7" s="47"/>
      <c r="C7" s="51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46" t="s">
        <v>22</v>
      </c>
      <c r="B29" s="46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D41" sqref="D41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5" t="s">
        <v>58</v>
      </c>
      <c r="B2" s="35"/>
      <c r="C2" s="35"/>
      <c r="D2" s="35"/>
      <c r="E2" s="35"/>
      <c r="F2" s="35"/>
      <c r="G2" s="35"/>
    </row>
    <row r="3" spans="1:7" ht="14.25" customHeight="1">
      <c r="A3" s="36"/>
      <c r="B3" s="36"/>
      <c r="C3" s="36"/>
      <c r="D3" s="36"/>
      <c r="E3" s="36"/>
      <c r="F3" s="36"/>
      <c r="G3" s="36"/>
    </row>
    <row r="4" spans="1:7" ht="66.75" customHeight="1">
      <c r="A4" s="42" t="s">
        <v>61</v>
      </c>
      <c r="B4" s="42"/>
      <c r="C4" s="42"/>
      <c r="D4" s="42"/>
      <c r="E4" s="42"/>
      <c r="F4" s="42"/>
      <c r="G4" s="42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8" t="s">
        <v>33</v>
      </c>
      <c r="B6" s="47" t="s">
        <v>16</v>
      </c>
      <c r="C6" s="47" t="s">
        <v>62</v>
      </c>
      <c r="D6" s="47" t="s">
        <v>59</v>
      </c>
      <c r="E6" s="47" t="s">
        <v>60</v>
      </c>
      <c r="F6" s="47"/>
      <c r="G6" s="43" t="s">
        <v>17</v>
      </c>
    </row>
    <row r="7" spans="1:7" ht="25.5">
      <c r="A7" s="48"/>
      <c r="B7" s="47"/>
      <c r="C7" s="47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0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1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v>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0</v>
      </c>
      <c r="D16" s="7">
        <f>SUM(D17:D21)</f>
        <v>0</v>
      </c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63.75">
      <c r="A22" s="6">
        <v>2281</v>
      </c>
      <c r="B22" s="10" t="s">
        <v>53</v>
      </c>
      <c r="C22" s="12">
        <v>250</v>
      </c>
      <c r="D22" s="12">
        <v>500</v>
      </c>
      <c r="E22" s="7">
        <f t="shared" si="0"/>
        <v>250</v>
      </c>
      <c r="F22" s="7">
        <f t="shared" si="1"/>
        <v>100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250</v>
      </c>
      <c r="D29" s="17">
        <v>500</v>
      </c>
      <c r="E29" s="17">
        <f>E8+E9+E10+E23+E24+E28</f>
        <v>0</v>
      </c>
      <c r="F29" s="17">
        <f t="shared" si="1"/>
        <v>0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3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3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3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3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3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6" t="s">
        <v>22</v>
      </c>
      <c r="B37" s="46"/>
      <c r="C37" s="26">
        <f>C29+C36</f>
        <v>250</v>
      </c>
      <c r="D37" s="26">
        <f>D29+D36</f>
        <v>500</v>
      </c>
      <c r="E37" s="26">
        <f>E29+E36</f>
        <v>0</v>
      </c>
      <c r="F37" s="17">
        <f t="shared" si="1"/>
        <v>0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C38" sqref="C38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5" t="s">
        <v>58</v>
      </c>
      <c r="B2" s="35"/>
      <c r="C2" s="35"/>
      <c r="D2" s="35"/>
      <c r="E2" s="35"/>
      <c r="F2" s="35"/>
      <c r="G2" s="35"/>
    </row>
    <row r="3" spans="1:7" ht="14.25" customHeight="1">
      <c r="A3" s="36"/>
      <c r="B3" s="36"/>
      <c r="C3" s="36"/>
      <c r="D3" s="36"/>
      <c r="E3" s="36"/>
      <c r="F3" s="36"/>
      <c r="G3" s="36"/>
    </row>
    <row r="4" spans="1:7" ht="66.75" customHeight="1">
      <c r="A4" s="42" t="s">
        <v>63</v>
      </c>
      <c r="B4" s="42"/>
      <c r="C4" s="42"/>
      <c r="D4" s="42"/>
      <c r="E4" s="42"/>
      <c r="F4" s="42"/>
      <c r="G4" s="42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8" t="s">
        <v>33</v>
      </c>
      <c r="B6" s="47" t="s">
        <v>16</v>
      </c>
      <c r="C6" s="47" t="s">
        <v>62</v>
      </c>
      <c r="D6" s="47" t="s">
        <v>59</v>
      </c>
      <c r="E6" s="47" t="s">
        <v>60</v>
      </c>
      <c r="F6" s="47"/>
      <c r="G6" s="43" t="s">
        <v>17</v>
      </c>
    </row>
    <row r="7" spans="1:7" ht="25.5">
      <c r="A7" s="48"/>
      <c r="B7" s="47"/>
      <c r="C7" s="47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0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1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157.5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>
        <v>1039.5</v>
      </c>
      <c r="D22" s="12">
        <v>1197</v>
      </c>
      <c r="E22" s="7">
        <f t="shared" si="0"/>
        <v>157.5</v>
      </c>
      <c r="F22" s="7">
        <f t="shared" si="1"/>
        <v>15.151515151515152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1039.5</v>
      </c>
      <c r="D29" s="17">
        <v>1197</v>
      </c>
      <c r="E29" s="17">
        <f>E8+E9+E10+E23+E24+E28</f>
        <v>157.5</v>
      </c>
      <c r="F29" s="17">
        <f t="shared" si="1"/>
        <v>15.151515151515152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3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3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3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3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3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6" t="s">
        <v>22</v>
      </c>
      <c r="B37" s="46"/>
      <c r="C37" s="26">
        <v>1039.5</v>
      </c>
      <c r="D37" s="26">
        <v>1197</v>
      </c>
      <c r="E37" s="26">
        <f>E29+E36</f>
        <v>157.5</v>
      </c>
      <c r="F37" s="17">
        <f t="shared" si="1"/>
        <v>15.151515151515152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E7" sqref="E7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5" t="s">
        <v>58</v>
      </c>
      <c r="B2" s="35"/>
      <c r="C2" s="35"/>
      <c r="D2" s="35"/>
      <c r="E2" s="35"/>
      <c r="F2" s="35"/>
      <c r="G2" s="35"/>
    </row>
    <row r="3" spans="1:7" ht="14.25" customHeight="1">
      <c r="A3" s="36"/>
      <c r="B3" s="36"/>
      <c r="C3" s="36"/>
      <c r="D3" s="36"/>
      <c r="E3" s="36"/>
      <c r="F3" s="36"/>
      <c r="G3" s="36"/>
    </row>
    <row r="4" spans="1:7" ht="66.75" customHeight="1">
      <c r="A4" s="42" t="s">
        <v>64</v>
      </c>
      <c r="B4" s="42"/>
      <c r="C4" s="42"/>
      <c r="D4" s="42"/>
      <c r="E4" s="42"/>
      <c r="F4" s="42"/>
      <c r="G4" s="42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8" t="s">
        <v>33</v>
      </c>
      <c r="B6" s="47" t="s">
        <v>16</v>
      </c>
      <c r="C6" s="47" t="s">
        <v>62</v>
      </c>
      <c r="D6" s="47" t="s">
        <v>59</v>
      </c>
      <c r="E6" s="47" t="s">
        <v>60</v>
      </c>
      <c r="F6" s="47"/>
      <c r="G6" s="43" t="s">
        <v>17</v>
      </c>
    </row>
    <row r="7" spans="1:7" ht="25.5">
      <c r="A7" s="48"/>
      <c r="B7" s="47"/>
      <c r="C7" s="47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0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1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1167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0</v>
      </c>
      <c r="D16" s="7">
        <f>SUM(D17:D21)</f>
        <v>0</v>
      </c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1167</v>
      </c>
      <c r="E22" s="7">
        <f t="shared" si="0"/>
        <v>1167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v>1167</v>
      </c>
      <c r="E29" s="17">
        <f>E8+E9+E10+E23+E24+E28</f>
        <v>1167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3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3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3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3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3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6" t="s">
        <v>22</v>
      </c>
      <c r="B37" s="46"/>
      <c r="C37" s="26">
        <f>C29+C36</f>
        <v>0</v>
      </c>
      <c r="D37" s="26">
        <v>1167</v>
      </c>
      <c r="E37" s="26">
        <f>E29+E36</f>
        <v>1167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 t="s">
        <v>55</v>
      </c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D30" sqref="D3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5" t="s">
        <v>58</v>
      </c>
      <c r="B2" s="35"/>
      <c r="C2" s="35"/>
      <c r="D2" s="35"/>
      <c r="E2" s="35"/>
      <c r="F2" s="35"/>
      <c r="G2" s="35"/>
    </row>
    <row r="3" spans="1:7" ht="14.25" customHeight="1">
      <c r="A3" s="36"/>
      <c r="B3" s="36"/>
      <c r="C3" s="36"/>
      <c r="D3" s="36"/>
      <c r="E3" s="36"/>
      <c r="F3" s="36"/>
      <c r="G3" s="36"/>
    </row>
    <row r="4" spans="1:7" ht="66.75" customHeight="1">
      <c r="A4" s="42" t="s">
        <v>65</v>
      </c>
      <c r="B4" s="42"/>
      <c r="C4" s="42"/>
      <c r="D4" s="42"/>
      <c r="E4" s="42"/>
      <c r="F4" s="42"/>
      <c r="G4" s="42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8" t="s">
        <v>33</v>
      </c>
      <c r="B6" s="47" t="s">
        <v>16</v>
      </c>
      <c r="C6" s="47" t="s">
        <v>62</v>
      </c>
      <c r="D6" s="47" t="s">
        <v>59</v>
      </c>
      <c r="E6" s="47" t="s">
        <v>60</v>
      </c>
      <c r="F6" s="47"/>
      <c r="G6" s="43" t="s">
        <v>17</v>
      </c>
    </row>
    <row r="7" spans="1:7" ht="25.5">
      <c r="A7" s="48"/>
      <c r="B7" s="47"/>
      <c r="C7" s="47"/>
      <c r="D7" s="47"/>
      <c r="E7" s="6" t="s">
        <v>18</v>
      </c>
      <c r="F7" s="6" t="s">
        <v>0</v>
      </c>
      <c r="G7" s="44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0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1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/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1040</v>
      </c>
      <c r="E22" s="7">
        <f t="shared" si="0"/>
        <v>1040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v>1040</v>
      </c>
      <c r="E29" s="17">
        <f>E8+E9+E10+E23+E24+E28</f>
        <v>0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/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3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3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3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3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3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6" t="s">
        <v>22</v>
      </c>
      <c r="B37" s="46"/>
      <c r="C37" s="26">
        <f>C29+C36</f>
        <v>0</v>
      </c>
      <c r="D37" s="26">
        <f>D29+D36</f>
        <v>1040</v>
      </c>
      <c r="E37" s="26">
        <f>E29+E36</f>
        <v>0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gromdepinform</cp:lastModifiedBy>
  <cp:lastPrinted>2017-11-17T08:47:10Z</cp:lastPrinted>
  <dcterms:created xsi:type="dcterms:W3CDTF">2008-01-03T07:34:40Z</dcterms:created>
  <dcterms:modified xsi:type="dcterms:W3CDTF">2018-11-16T14:02:15Z</dcterms:modified>
  <cp:category/>
  <cp:version/>
  <cp:contentType/>
  <cp:contentStatus/>
</cp:coreProperties>
</file>